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1715" windowHeight="1179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7" i="1" l="1"/>
  <c r="F7" i="1" s="1"/>
  <c r="B6" i="1"/>
  <c r="F6" i="1" s="1"/>
  <c r="B2" i="1"/>
  <c r="B3" i="1"/>
  <c r="F3" i="1" s="1"/>
  <c r="B4" i="1"/>
  <c r="F4" i="1" s="1"/>
  <c r="D7" i="1"/>
  <c r="C7" i="1"/>
  <c r="D6" i="1"/>
  <c r="C6" i="1"/>
  <c r="E6" i="1" s="1"/>
  <c r="F5" i="1"/>
  <c r="D5" i="1"/>
  <c r="C5" i="1"/>
  <c r="E5" i="1" s="1"/>
  <c r="D4" i="1"/>
  <c r="C4" i="1"/>
  <c r="D3" i="1"/>
  <c r="C3" i="1"/>
  <c r="I10" i="1"/>
  <c r="D10" i="1" s="1"/>
  <c r="F10" i="1" s="1"/>
  <c r="H10" i="1"/>
  <c r="C10" i="1" s="1"/>
  <c r="E10" i="1" s="1"/>
  <c r="I9" i="1"/>
  <c r="D9" i="1" s="1"/>
  <c r="F9" i="1" s="1"/>
  <c r="H9" i="1"/>
  <c r="I8" i="1"/>
  <c r="D8" i="1" s="1"/>
  <c r="F8" i="1" s="1"/>
  <c r="H8" i="1"/>
  <c r="C8" i="1" s="1"/>
  <c r="E8" i="1" s="1"/>
  <c r="I7" i="1"/>
  <c r="H7" i="1"/>
  <c r="I6" i="1"/>
  <c r="H6" i="1"/>
  <c r="I5" i="1"/>
  <c r="H5" i="1"/>
  <c r="I4" i="1"/>
  <c r="H4" i="1"/>
  <c r="I3" i="1"/>
  <c r="H3" i="1"/>
  <c r="I2" i="1"/>
  <c r="D2" i="1" s="1"/>
  <c r="H2" i="1"/>
  <c r="C2" i="1" s="1"/>
  <c r="D1" i="2"/>
  <c r="E1" i="2" s="1"/>
  <c r="F1" i="2" s="1"/>
  <c r="G1" i="2" s="1"/>
  <c r="H1" i="2" s="1"/>
  <c r="I1" i="2" s="1"/>
  <c r="J1" i="2" s="1"/>
  <c r="K1" i="2" s="1"/>
  <c r="C1" i="2"/>
  <c r="C9" i="1"/>
  <c r="E9" i="1" s="1"/>
  <c r="B10" i="1"/>
  <c r="B8" i="1"/>
  <c r="E7" i="1" l="1"/>
  <c r="F2" i="1"/>
  <c r="E2" i="1"/>
  <c r="E3" i="1"/>
  <c r="E4" i="1"/>
</calcChain>
</file>

<file path=xl/sharedStrings.xml><?xml version="1.0" encoding="utf-8"?>
<sst xmlns="http://schemas.openxmlformats.org/spreadsheetml/2006/main" count="36" uniqueCount="36">
  <si>
    <t>Algorhytm</t>
  </si>
  <si>
    <t>Blowfish</t>
  </si>
  <si>
    <t>AES</t>
  </si>
  <si>
    <t>KeyRoom in Bit</t>
  </si>
  <si>
    <t>Encryption MB/s</t>
  </si>
  <si>
    <t>Decryption MB/s</t>
  </si>
  <si>
    <t>Decryption MB/s/Bit</t>
  </si>
  <si>
    <t>Encryption MB/Bit</t>
  </si>
  <si>
    <t>Enc Kb/s</t>
  </si>
  <si>
    <t>Dec KB/s</t>
  </si>
  <si>
    <t>encrypting big,zip (3DES),,,</t>
  </si>
  <si>
    <t>decrypting big,zip (3DES),,,</t>
  </si>
  <si>
    <t>encrypting big,zip (AES),,,</t>
  </si>
  <si>
    <t>decrypting big,zip (AES),,,</t>
  </si>
  <si>
    <t>encrypting big,zip (Blowfish),,,</t>
  </si>
  <si>
    <t>decrypting big,zip (Blowfish),,,</t>
  </si>
  <si>
    <t>encrypting big,zip (siplecrypt1Rotor),,,</t>
  </si>
  <si>
    <t>decrypting big,zip (siplecrypt1Rotor),,,</t>
  </si>
  <si>
    <t>encrypting big,zip (siplecrypt2Rotor),,,</t>
  </si>
  <si>
    <t>decrypting big,zip (siplecrypt2Rotor),,,</t>
  </si>
  <si>
    <t>encrypting big,zip (siplecrypt3Rotor),,,</t>
  </si>
  <si>
    <t>decrypting big,zip (siplecrypt3Rotor),,,</t>
  </si>
  <si>
    <t>encrypting big,zip (siplecrypt4Rotor),,,</t>
  </si>
  <si>
    <t>decrypting big,zip (siplecrypt4Rotor),,,</t>
  </si>
  <si>
    <t>encrypting big,zip (siplecrypt5Rotor),,,</t>
  </si>
  <si>
    <t>decrypting big,zip (siplecrypt5Rotor),,,</t>
  </si>
  <si>
    <t>encrypting big,zip (siplecrypt6Rotor),,,</t>
  </si>
  <si>
    <t>decrypting big,zip (siplecrypt6Rotor),,,</t>
  </si>
  <si>
    <t>AVG</t>
  </si>
  <si>
    <t>Simplecrypt(1R)</t>
  </si>
  <si>
    <t>Simplecrypt(2R)</t>
  </si>
  <si>
    <t>Simplecrypt(3R)</t>
  </si>
  <si>
    <t>Simplecrypt(4R)</t>
  </si>
  <si>
    <t>Simplecrypt(5R)</t>
  </si>
  <si>
    <t>Simplecrypt(6R)</t>
  </si>
  <si>
    <t>3DES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</si>
</sst>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KeyRoom in Bit</c:v>
                </c:pt>
              </c:strCache>
            </c:strRef>
          </c:tx>
          <c:invertIfNegative val="0"/>
          <c:cat>
            <c:strRef>
              <c:f>Tabelle1!$A$2:$A$10</c:f>
              <c:strCache>
                <c:ptCount val="9"/>
                <c:pt idx="0">
                  <c:v>Simplecrypt(1R)</c:v>
                </c:pt>
                <c:pt idx="1">
                  <c:v>Simplecrypt(2R)</c:v>
                </c:pt>
                <c:pt idx="2">
                  <c:v>Simplecrypt(3R)</c:v>
                </c:pt>
                <c:pt idx="3">
                  <c:v>Simplecrypt(4R)</c:v>
                </c:pt>
                <c:pt idx="4">
                  <c:v>Simplecrypt(5R)</c:v>
                </c:pt>
                <c:pt idx="5">
                  <c:v>Simplecrypt(6R)</c:v>
                </c:pt>
                <c:pt idx="6">
                  <c:v>Blowfish</c:v>
                </c:pt>
                <c:pt idx="7">
                  <c:v>AES</c:v>
                </c:pt>
                <c:pt idx="8">
                  <c:v>3DES</c:v>
                </c:pt>
              </c:strCache>
            </c:strRef>
          </c:cat>
          <c:val>
            <c:numRef>
              <c:f>Tabelle1!$B$2:$B$10</c:f>
              <c:numCache>
                <c:formatCode>General</c:formatCode>
                <c:ptCount val="9"/>
                <c:pt idx="0">
                  <c:v>1181</c:v>
                </c:pt>
                <c:pt idx="1">
                  <c:v>2362</c:v>
                </c:pt>
                <c:pt idx="2">
                  <c:v>4724</c:v>
                </c:pt>
                <c:pt idx="3">
                  <c:v>9448</c:v>
                </c:pt>
                <c:pt idx="4">
                  <c:v>18896</c:v>
                </c:pt>
                <c:pt idx="5">
                  <c:v>37792</c:v>
                </c:pt>
                <c:pt idx="6">
                  <c:v>128</c:v>
                </c:pt>
                <c:pt idx="7">
                  <c:v>128</c:v>
                </c:pt>
                <c:pt idx="8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47249664"/>
        <c:axId val="40259584"/>
      </c:barChart>
      <c:catAx>
        <c:axId val="47249664"/>
        <c:scaling>
          <c:orientation val="minMax"/>
        </c:scaling>
        <c:delete val="0"/>
        <c:axPos val="b"/>
        <c:majorTickMark val="none"/>
        <c:minorTickMark val="none"/>
        <c:tickLblPos val="nextTo"/>
        <c:crossAx val="40259584"/>
        <c:crosses val="autoZero"/>
        <c:auto val="1"/>
        <c:lblAlgn val="ctr"/>
        <c:lblOffset val="100"/>
        <c:noMultiLvlLbl val="0"/>
      </c:catAx>
      <c:valAx>
        <c:axId val="4025958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72496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Encryption Performance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Tabelle1!$C$1</c:f>
              <c:strCache>
                <c:ptCount val="1"/>
                <c:pt idx="0">
                  <c:v>Encryption MB/s</c:v>
                </c:pt>
              </c:strCache>
            </c:strRef>
          </c:tx>
          <c:invertIfNegative val="0"/>
          <c:cat>
            <c:strRef>
              <c:f>Tabelle1!$A$2:$A$10</c:f>
              <c:strCache>
                <c:ptCount val="9"/>
                <c:pt idx="0">
                  <c:v>Simplecrypt(1R)</c:v>
                </c:pt>
                <c:pt idx="1">
                  <c:v>Simplecrypt(2R)</c:v>
                </c:pt>
                <c:pt idx="2">
                  <c:v>Simplecrypt(3R)</c:v>
                </c:pt>
                <c:pt idx="3">
                  <c:v>Simplecrypt(4R)</c:v>
                </c:pt>
                <c:pt idx="4">
                  <c:v>Simplecrypt(5R)</c:v>
                </c:pt>
                <c:pt idx="5">
                  <c:v>Simplecrypt(6R)</c:v>
                </c:pt>
                <c:pt idx="6">
                  <c:v>Blowfish</c:v>
                </c:pt>
                <c:pt idx="7">
                  <c:v>AES</c:v>
                </c:pt>
                <c:pt idx="8">
                  <c:v>3DES</c:v>
                </c:pt>
              </c:strCache>
            </c:strRef>
          </c:cat>
          <c:val>
            <c:numRef>
              <c:f>Tabelle1!$C$2:$C$10</c:f>
              <c:numCache>
                <c:formatCode>General</c:formatCode>
                <c:ptCount val="9"/>
                <c:pt idx="0">
                  <c:v>53.000975606100781</c:v>
                </c:pt>
                <c:pt idx="1">
                  <c:v>19.177807185750488</c:v>
                </c:pt>
                <c:pt idx="2">
                  <c:v>13.012401010683593</c:v>
                </c:pt>
                <c:pt idx="3">
                  <c:v>9.8493807103890632</c:v>
                </c:pt>
                <c:pt idx="4">
                  <c:v>7.5994348380269923</c:v>
                </c:pt>
                <c:pt idx="5">
                  <c:v>6.2195564167282518</c:v>
                </c:pt>
                <c:pt idx="6">
                  <c:v>20.596322658981641</c:v>
                </c:pt>
                <c:pt idx="7">
                  <c:v>31.912364666965527</c:v>
                </c:pt>
                <c:pt idx="8">
                  <c:v>7.850707680509541</c:v>
                </c:pt>
              </c:numCache>
            </c:numRef>
          </c:val>
        </c:ser>
        <c:ser>
          <c:idx val="1"/>
          <c:order val="1"/>
          <c:tx>
            <c:strRef>
              <c:f>Tabelle1!$D$1</c:f>
              <c:strCache>
                <c:ptCount val="1"/>
                <c:pt idx="0">
                  <c:v>Decryption MB/s</c:v>
                </c:pt>
              </c:strCache>
            </c:strRef>
          </c:tx>
          <c:invertIfNegative val="0"/>
          <c:cat>
            <c:strRef>
              <c:f>Tabelle1!$A$2:$A$10</c:f>
              <c:strCache>
                <c:ptCount val="9"/>
                <c:pt idx="0">
                  <c:v>Simplecrypt(1R)</c:v>
                </c:pt>
                <c:pt idx="1">
                  <c:v>Simplecrypt(2R)</c:v>
                </c:pt>
                <c:pt idx="2">
                  <c:v>Simplecrypt(3R)</c:v>
                </c:pt>
                <c:pt idx="3">
                  <c:v>Simplecrypt(4R)</c:v>
                </c:pt>
                <c:pt idx="4">
                  <c:v>Simplecrypt(5R)</c:v>
                </c:pt>
                <c:pt idx="5">
                  <c:v>Simplecrypt(6R)</c:v>
                </c:pt>
                <c:pt idx="6">
                  <c:v>Blowfish</c:v>
                </c:pt>
                <c:pt idx="7">
                  <c:v>AES</c:v>
                </c:pt>
                <c:pt idx="8">
                  <c:v>3DES</c:v>
                </c:pt>
              </c:strCache>
            </c:strRef>
          </c:cat>
          <c:val>
            <c:numRef>
              <c:f>Tabelle1!$D$2:$D$10</c:f>
              <c:numCache>
                <c:formatCode>General</c:formatCode>
                <c:ptCount val="9"/>
                <c:pt idx="0">
                  <c:v>45.573844242457909</c:v>
                </c:pt>
                <c:pt idx="1">
                  <c:v>17.692151631045018</c:v>
                </c:pt>
                <c:pt idx="2">
                  <c:v>11.89795651754795</c:v>
                </c:pt>
                <c:pt idx="3">
                  <c:v>9.258533157493984</c:v>
                </c:pt>
                <c:pt idx="4">
                  <c:v>7.2359209623342871</c:v>
                </c:pt>
                <c:pt idx="5">
                  <c:v>5.8538657927027051</c:v>
                </c:pt>
                <c:pt idx="6">
                  <c:v>17.84704502217744</c:v>
                </c:pt>
                <c:pt idx="7">
                  <c:v>27.373417705458202</c:v>
                </c:pt>
                <c:pt idx="8">
                  <c:v>6.5693628210482808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0165760"/>
        <c:axId val="40167296"/>
      </c:barChart>
      <c:catAx>
        <c:axId val="40165760"/>
        <c:scaling>
          <c:orientation val="minMax"/>
        </c:scaling>
        <c:delete val="0"/>
        <c:axPos val="b"/>
        <c:majorTickMark val="none"/>
        <c:minorTickMark val="none"/>
        <c:tickLblPos val="nextTo"/>
        <c:crossAx val="40167296"/>
        <c:crosses val="autoZero"/>
        <c:auto val="1"/>
        <c:lblAlgn val="ctr"/>
        <c:lblOffset val="100"/>
        <c:noMultiLvlLbl val="0"/>
      </c:catAx>
      <c:valAx>
        <c:axId val="40167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401657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Performance per Key Length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Tabelle1!$E$1</c:f>
              <c:strCache>
                <c:ptCount val="1"/>
                <c:pt idx="0">
                  <c:v>Encryption MB/Bit</c:v>
                </c:pt>
              </c:strCache>
            </c:strRef>
          </c:tx>
          <c:invertIfNegative val="0"/>
          <c:cat>
            <c:strRef>
              <c:f>Tabelle1!$A$2:$A$10</c:f>
              <c:strCache>
                <c:ptCount val="9"/>
                <c:pt idx="0">
                  <c:v>Simplecrypt(1R)</c:v>
                </c:pt>
                <c:pt idx="1">
                  <c:v>Simplecrypt(2R)</c:v>
                </c:pt>
                <c:pt idx="2">
                  <c:v>Simplecrypt(3R)</c:v>
                </c:pt>
                <c:pt idx="3">
                  <c:v>Simplecrypt(4R)</c:v>
                </c:pt>
                <c:pt idx="4">
                  <c:v>Simplecrypt(5R)</c:v>
                </c:pt>
                <c:pt idx="5">
                  <c:v>Simplecrypt(6R)</c:v>
                </c:pt>
                <c:pt idx="6">
                  <c:v>Blowfish</c:v>
                </c:pt>
                <c:pt idx="7">
                  <c:v>AES</c:v>
                </c:pt>
                <c:pt idx="8">
                  <c:v>3DES</c:v>
                </c:pt>
              </c:strCache>
            </c:strRef>
          </c:cat>
          <c:val>
            <c:numRef>
              <c:f>Tabelle1!$E$2:$E$10</c:f>
              <c:numCache>
                <c:formatCode>General</c:formatCode>
                <c:ptCount val="9"/>
                <c:pt idx="0">
                  <c:v>62594.15219080502</c:v>
                </c:pt>
                <c:pt idx="1">
                  <c:v>45297.98057274265</c:v>
                </c:pt>
                <c:pt idx="2">
                  <c:v>61470.582374469297</c:v>
                </c:pt>
                <c:pt idx="3">
                  <c:v>93056.948951755869</c:v>
                </c:pt>
                <c:pt idx="4">
                  <c:v>143598.92069935804</c:v>
                </c:pt>
                <c:pt idx="5">
                  <c:v>235049.4761009941</c:v>
                </c:pt>
                <c:pt idx="6">
                  <c:v>2636.3293003496501</c:v>
                </c:pt>
                <c:pt idx="7">
                  <c:v>4084.7826773715874</c:v>
                </c:pt>
                <c:pt idx="8">
                  <c:v>1507.3358746578319</c:v>
                </c:pt>
              </c:numCache>
            </c:numRef>
          </c:val>
        </c:ser>
        <c:ser>
          <c:idx val="1"/>
          <c:order val="1"/>
          <c:tx>
            <c:strRef>
              <c:f>Tabelle1!$F$1</c:f>
              <c:strCache>
                <c:ptCount val="1"/>
                <c:pt idx="0">
                  <c:v>Decryption MB/s/Bit</c:v>
                </c:pt>
              </c:strCache>
            </c:strRef>
          </c:tx>
          <c:invertIfNegative val="0"/>
          <c:cat>
            <c:strRef>
              <c:f>Tabelle1!$A$2:$A$10</c:f>
              <c:strCache>
                <c:ptCount val="9"/>
                <c:pt idx="0">
                  <c:v>Simplecrypt(1R)</c:v>
                </c:pt>
                <c:pt idx="1">
                  <c:v>Simplecrypt(2R)</c:v>
                </c:pt>
                <c:pt idx="2">
                  <c:v>Simplecrypt(3R)</c:v>
                </c:pt>
                <c:pt idx="3">
                  <c:v>Simplecrypt(4R)</c:v>
                </c:pt>
                <c:pt idx="4">
                  <c:v>Simplecrypt(5R)</c:v>
                </c:pt>
                <c:pt idx="5">
                  <c:v>Simplecrypt(6R)</c:v>
                </c:pt>
                <c:pt idx="6">
                  <c:v>Blowfish</c:v>
                </c:pt>
                <c:pt idx="7">
                  <c:v>AES</c:v>
                </c:pt>
                <c:pt idx="8">
                  <c:v>3DES</c:v>
                </c:pt>
              </c:strCache>
            </c:strRef>
          </c:cat>
          <c:val>
            <c:numRef>
              <c:f>Tabelle1!$F$2:$F$10</c:f>
              <c:numCache>
                <c:formatCode>General</c:formatCode>
                <c:ptCount val="9"/>
                <c:pt idx="0">
                  <c:v>53822.710050342794</c:v>
                </c:pt>
                <c:pt idx="1">
                  <c:v>41788.862152528331</c:v>
                </c:pt>
                <c:pt idx="2">
                  <c:v>56205.946588896513</c:v>
                </c:pt>
                <c:pt idx="3">
                  <c:v>87474.621272003162</c:v>
                </c:pt>
                <c:pt idx="4">
                  <c:v>136729.96250426868</c:v>
                </c:pt>
                <c:pt idx="5">
                  <c:v>221229.29603782063</c:v>
                </c:pt>
                <c:pt idx="6">
                  <c:v>2284.4217628387123</c:v>
                </c:pt>
                <c:pt idx="7">
                  <c:v>3503.7974662986499</c:v>
                </c:pt>
                <c:pt idx="8">
                  <c:v>1261.31766164127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4835584"/>
        <c:axId val="44837120"/>
      </c:barChart>
      <c:catAx>
        <c:axId val="44835584"/>
        <c:scaling>
          <c:orientation val="minMax"/>
        </c:scaling>
        <c:delete val="0"/>
        <c:axPos val="b"/>
        <c:majorTickMark val="none"/>
        <c:minorTickMark val="none"/>
        <c:tickLblPos val="nextTo"/>
        <c:crossAx val="44837120"/>
        <c:crosses val="autoZero"/>
        <c:auto val="1"/>
        <c:lblAlgn val="ctr"/>
        <c:lblOffset val="100"/>
        <c:noMultiLvlLbl val="0"/>
      </c:catAx>
      <c:valAx>
        <c:axId val="44837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448355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252412</xdr:colOff>
      <xdr:row>13</xdr:row>
      <xdr:rowOff>138112</xdr:rowOff>
    </xdr:from>
    <xdr:to>
      <xdr:col>5</xdr:col>
      <xdr:colOff>195262</xdr:colOff>
      <xdr:row>28</xdr:row>
      <xdr:rowOff>23812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214312</xdr:colOff>
      <xdr:row>28</xdr:row>
      <xdr:rowOff>109537</xdr:rowOff>
    </xdr:from>
    <xdr:to>
      <xdr:col>5</xdr:col>
      <xdr:colOff>157162</xdr:colOff>
      <xdr:row>42</xdr:row>
      <xdr:rowOff>185737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609600</xdr:colOff>
      <xdr:row>20</xdr:row>
      <xdr:rowOff>133350</xdr:rowOff>
    </xdr:from>
    <xdr:to>
      <xdr:col>13</xdr:col>
      <xdr:colOff>609600</xdr:colOff>
      <xdr:row>42</xdr:row>
      <xdr:rowOff>161926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I6" sqref="I6"/>
    </sheetView>
  </sheetViews>
  <sheetFormatPr baseColWidth="10" defaultRowHeight="15" x14ac:dyDescent="0.25"/>
  <cols>
    <col min="1" max="1" width="20.28515625" customWidth="1"/>
    <col min="2" max="2" width="14.85546875" customWidth="1"/>
    <col min="3" max="3" width="16.140625" customWidth="1"/>
    <col min="4" max="4" width="15.5703125" customWidth="1"/>
  </cols>
  <sheetData>
    <row r="1" spans="1:9" x14ac:dyDescent="0.25">
      <c r="A1" t="s">
        <v>0</v>
      </c>
      <c r="B1" t="s">
        <v>3</v>
      </c>
      <c r="C1" t="s">
        <v>4</v>
      </c>
      <c r="D1" t="s">
        <v>5</v>
      </c>
      <c r="E1" t="s">
        <v>7</v>
      </c>
      <c r="F1" t="s">
        <v>6</v>
      </c>
      <c r="H1" t="s">
        <v>8</v>
      </c>
      <c r="I1" t="s">
        <v>9</v>
      </c>
    </row>
    <row r="2" spans="1:9" x14ac:dyDescent="0.25">
      <c r="A2" t="s">
        <v>29</v>
      </c>
      <c r="B2">
        <f>B3/2</f>
        <v>1181</v>
      </c>
      <c r="C2">
        <f t="shared" ref="C2:C10" si="0">H2/1024</f>
        <v>53.000975606100781</v>
      </c>
      <c r="D2">
        <f t="shared" ref="D2:D10" si="1">I2/1024</f>
        <v>45.573844242457909</v>
      </c>
      <c r="E2">
        <f>C2*B2</f>
        <v>62594.15219080502</v>
      </c>
      <c r="F2">
        <f>D2*B2</f>
        <v>53822.710050342794</v>
      </c>
      <c r="H2">
        <f>Tabelle2!L8</f>
        <v>54272.999020647199</v>
      </c>
      <c r="I2">
        <f>Tabelle2!L9</f>
        <v>46667.616504276899</v>
      </c>
    </row>
    <row r="3" spans="1:9" s="1" customFormat="1" x14ac:dyDescent="0.25">
      <c r="A3" s="1" t="s">
        <v>30</v>
      </c>
      <c r="B3" s="1">
        <f>B4/2</f>
        <v>2362</v>
      </c>
      <c r="C3" s="1">
        <f t="shared" ref="C3:C7" si="2">H3/1024</f>
        <v>19.177807185750488</v>
      </c>
      <c r="D3" s="1">
        <f t="shared" ref="D3:D7" si="3">I3/1024</f>
        <v>17.692151631045018</v>
      </c>
      <c r="E3" s="1">
        <f t="shared" ref="E3:E7" si="4">C3*B3</f>
        <v>45297.98057274265</v>
      </c>
      <c r="F3" s="1">
        <f t="shared" ref="F3:F7" si="5">D3*B3</f>
        <v>41788.862152528331</v>
      </c>
      <c r="H3" s="1">
        <f>Tabelle2!L10</f>
        <v>19638.0745582085</v>
      </c>
      <c r="I3" s="1">
        <f>Tabelle2!L11</f>
        <v>18116.763270190098</v>
      </c>
    </row>
    <row r="4" spans="1:9" s="1" customFormat="1" x14ac:dyDescent="0.25">
      <c r="A4" s="1" t="s">
        <v>31</v>
      </c>
      <c r="B4" s="1">
        <f>B5/2</f>
        <v>4724</v>
      </c>
      <c r="C4" s="1">
        <f t="shared" si="2"/>
        <v>13.012401010683593</v>
      </c>
      <c r="D4" s="1">
        <f t="shared" si="3"/>
        <v>11.89795651754795</v>
      </c>
      <c r="E4" s="1">
        <f t="shared" si="4"/>
        <v>61470.582374469297</v>
      </c>
      <c r="F4" s="1">
        <f t="shared" si="5"/>
        <v>56205.946588896513</v>
      </c>
      <c r="H4" s="1">
        <f>Tabelle2!L12</f>
        <v>13324.698634939999</v>
      </c>
      <c r="I4" s="1">
        <f>Tabelle2!L13</f>
        <v>12183.507473969101</v>
      </c>
    </row>
    <row r="5" spans="1:9" s="1" customFormat="1" x14ac:dyDescent="0.25">
      <c r="A5" s="1" t="s">
        <v>32</v>
      </c>
      <c r="B5" s="1">
        <v>9448</v>
      </c>
      <c r="C5" s="1">
        <f t="shared" si="2"/>
        <v>9.8493807103890632</v>
      </c>
      <c r="D5" s="1">
        <f t="shared" si="3"/>
        <v>9.258533157493984</v>
      </c>
      <c r="E5" s="1">
        <f t="shared" si="4"/>
        <v>93056.948951755869</v>
      </c>
      <c r="F5" s="1">
        <f t="shared" si="5"/>
        <v>87474.621272003162</v>
      </c>
      <c r="H5" s="1">
        <f>Tabelle2!L14</f>
        <v>10085.765847438401</v>
      </c>
      <c r="I5" s="1">
        <f>Tabelle2!L15</f>
        <v>9480.7379532738396</v>
      </c>
    </row>
    <row r="6" spans="1:9" s="1" customFormat="1" x14ac:dyDescent="0.25">
      <c r="A6" s="1" t="s">
        <v>33</v>
      </c>
      <c r="B6" s="1">
        <f>B5*2</f>
        <v>18896</v>
      </c>
      <c r="C6" s="1">
        <f t="shared" si="2"/>
        <v>7.5994348380269923</v>
      </c>
      <c r="D6" s="1">
        <f t="shared" si="3"/>
        <v>7.2359209623342871</v>
      </c>
      <c r="E6" s="1">
        <f t="shared" si="4"/>
        <v>143598.92069935804</v>
      </c>
      <c r="F6" s="1">
        <f t="shared" si="5"/>
        <v>136729.96250426868</v>
      </c>
      <c r="H6" s="1">
        <f>Tabelle2!L16</f>
        <v>7781.8212741396401</v>
      </c>
      <c r="I6" s="1">
        <f>Tabelle2!L17</f>
        <v>7409.5830654303099</v>
      </c>
    </row>
    <row r="7" spans="1:9" s="1" customFormat="1" x14ac:dyDescent="0.25">
      <c r="A7" s="1" t="s">
        <v>34</v>
      </c>
      <c r="B7" s="1">
        <f>B6*2</f>
        <v>37792</v>
      </c>
      <c r="C7" s="1">
        <f t="shared" si="2"/>
        <v>6.2195564167282518</v>
      </c>
      <c r="D7" s="1">
        <f t="shared" si="3"/>
        <v>5.8538657927027051</v>
      </c>
      <c r="E7" s="1">
        <f t="shared" si="4"/>
        <v>235049.4761009941</v>
      </c>
      <c r="F7" s="1">
        <f t="shared" si="5"/>
        <v>221229.29603782063</v>
      </c>
      <c r="H7" s="1">
        <f>Tabelle2!L18</f>
        <v>6368.8257707297298</v>
      </c>
      <c r="I7" s="1">
        <f>Tabelle2!L19</f>
        <v>5994.3585717275701</v>
      </c>
    </row>
    <row r="8" spans="1:9" x14ac:dyDescent="0.25">
      <c r="A8" t="s">
        <v>1</v>
      </c>
      <c r="B8">
        <f>16*8</f>
        <v>128</v>
      </c>
      <c r="C8">
        <f t="shared" si="0"/>
        <v>20.596322658981641</v>
      </c>
      <c r="D8">
        <f t="shared" si="1"/>
        <v>17.84704502217744</v>
      </c>
      <c r="E8">
        <f t="shared" ref="E8:E10" si="6">C8*B8</f>
        <v>2636.3293003496501</v>
      </c>
      <c r="F8">
        <f t="shared" ref="F8:F10" si="7">D8*B8</f>
        <v>2284.4217628387123</v>
      </c>
      <c r="H8">
        <f>Tabelle2!L6</f>
        <v>21090.634402797201</v>
      </c>
      <c r="I8">
        <f>Tabelle2!L7</f>
        <v>18275.374102709698</v>
      </c>
    </row>
    <row r="9" spans="1:9" x14ac:dyDescent="0.25">
      <c r="A9" t="s">
        <v>2</v>
      </c>
      <c r="B9">
        <v>128</v>
      </c>
      <c r="C9">
        <f t="shared" si="0"/>
        <v>31.912364666965527</v>
      </c>
      <c r="D9">
        <f t="shared" si="1"/>
        <v>27.373417705458202</v>
      </c>
      <c r="E9">
        <f t="shared" si="6"/>
        <v>4084.7826773715874</v>
      </c>
      <c r="F9">
        <f t="shared" si="7"/>
        <v>3503.7974662986499</v>
      </c>
      <c r="H9">
        <f>Tabelle2!L4</f>
        <v>32678.261418972699</v>
      </c>
      <c r="I9">
        <f>Tabelle2!L5</f>
        <v>28030.379730389199</v>
      </c>
    </row>
    <row r="10" spans="1:9" x14ac:dyDescent="0.25">
      <c r="A10" t="s">
        <v>35</v>
      </c>
      <c r="B10">
        <f>24*8</f>
        <v>192</v>
      </c>
      <c r="C10">
        <f>H10/1024</f>
        <v>7.850707680509541</v>
      </c>
      <c r="D10">
        <f t="shared" si="1"/>
        <v>6.5693628210482808</v>
      </c>
      <c r="E10">
        <f t="shared" si="6"/>
        <v>1507.3358746578319</v>
      </c>
      <c r="F10">
        <f t="shared" si="7"/>
        <v>1261.31766164127</v>
      </c>
      <c r="H10">
        <f>Tabelle2!L2</f>
        <v>8039.12466484177</v>
      </c>
      <c r="I10">
        <f>Tabelle2!L3</f>
        <v>6727.0275287534396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L8" sqref="L8"/>
    </sheetView>
  </sheetViews>
  <sheetFormatPr baseColWidth="10" defaultRowHeight="15" x14ac:dyDescent="0.25"/>
  <cols>
    <col min="1" max="1" width="39.28515625" customWidth="1"/>
  </cols>
  <sheetData>
    <row r="1" spans="1:12" s="1" customFormat="1" x14ac:dyDescent="0.25">
      <c r="B1" s="1">
        <v>1</v>
      </c>
      <c r="C1" s="1">
        <f>B1+1</f>
        <v>2</v>
      </c>
      <c r="D1" s="1">
        <f t="shared" ref="D1:K1" si="0">C1+1</f>
        <v>3</v>
      </c>
      <c r="E1" s="1">
        <f t="shared" si="0"/>
        <v>4</v>
      </c>
      <c r="F1" s="1">
        <f t="shared" si="0"/>
        <v>5</v>
      </c>
      <c r="G1" s="1">
        <f t="shared" si="0"/>
        <v>6</v>
      </c>
      <c r="H1" s="1">
        <f t="shared" si="0"/>
        <v>7</v>
      </c>
      <c r="I1" s="1">
        <f t="shared" si="0"/>
        <v>8</v>
      </c>
      <c r="J1" s="1">
        <f t="shared" si="0"/>
        <v>9</v>
      </c>
      <c r="K1" s="1">
        <f t="shared" si="0"/>
        <v>10</v>
      </c>
      <c r="L1" s="1" t="s">
        <v>28</v>
      </c>
    </row>
    <row r="2" spans="1:12" x14ac:dyDescent="0.25">
      <c r="A2" s="1" t="s">
        <v>10</v>
      </c>
      <c r="B2" s="1">
        <v>8034.7448163484596</v>
      </c>
      <c r="C2" s="1">
        <v>9016.1049288595295</v>
      </c>
      <c r="D2" s="1">
        <v>8535.3359911876596</v>
      </c>
      <c r="E2" s="1">
        <v>8508.2337615790002</v>
      </c>
      <c r="F2" s="1">
        <v>8176.5548477595003</v>
      </c>
      <c r="G2" s="1">
        <v>7854.4465438237603</v>
      </c>
      <c r="H2" s="1">
        <v>7988.0041137141297</v>
      </c>
      <c r="I2" s="1">
        <v>7594.3456357814903</v>
      </c>
      <c r="J2" s="1">
        <v>7629.0832122661604</v>
      </c>
      <c r="K2" s="1">
        <v>7337.1923444734102</v>
      </c>
      <c r="L2" s="1">
        <v>8039.12466484177</v>
      </c>
    </row>
    <row r="3" spans="1:12" x14ac:dyDescent="0.25">
      <c r="A3" s="1" t="s">
        <v>11</v>
      </c>
      <c r="B3" s="1">
        <v>7142.4526725924998</v>
      </c>
      <c r="C3" s="1">
        <v>6497.5864791936401</v>
      </c>
      <c r="D3" s="1">
        <v>6969.7107715116099</v>
      </c>
      <c r="E3" s="1">
        <v>6815.4398417748398</v>
      </c>
      <c r="F3" s="1">
        <v>6772.8318471515604</v>
      </c>
      <c r="G3" s="1">
        <v>6698.0193884185101</v>
      </c>
      <c r="H3" s="1">
        <v>6545.5842602815001</v>
      </c>
      <c r="I3" s="1">
        <v>6433.4115597861801</v>
      </c>
      <c r="J3" s="1">
        <v>6778.9631244004104</v>
      </c>
      <c r="K3" s="1">
        <v>6677.7634128507198</v>
      </c>
      <c r="L3" s="1">
        <v>6727.0275287534396</v>
      </c>
    </row>
    <row r="4" spans="1:12" x14ac:dyDescent="0.25">
      <c r="A4" s="1" t="s">
        <v>12</v>
      </c>
      <c r="B4" s="1">
        <v>29789.584906985001</v>
      </c>
      <c r="C4" s="1">
        <v>35840.692392471501</v>
      </c>
      <c r="D4" s="1">
        <v>37875.479941284902</v>
      </c>
      <c r="E4" s="1">
        <v>35043.989724725099</v>
      </c>
      <c r="F4" s="1">
        <v>38750.051080476303</v>
      </c>
      <c r="G4" s="1">
        <v>31834.991663544599</v>
      </c>
      <c r="H4" s="1">
        <v>26436.380614887399</v>
      </c>
      <c r="I4" s="1">
        <v>25835.942017913701</v>
      </c>
      <c r="J4" s="1">
        <v>34950.2624557975</v>
      </c>
      <c r="K4" s="1">
        <v>36706.6433945467</v>
      </c>
      <c r="L4" s="1">
        <v>32678.261418972699</v>
      </c>
    </row>
    <row r="5" spans="1:12" x14ac:dyDescent="0.25">
      <c r="A5" s="1" t="s">
        <v>13</v>
      </c>
      <c r="B5" s="1">
        <v>23920.347404468899</v>
      </c>
      <c r="C5" s="1">
        <v>30840.541027206</v>
      </c>
      <c r="D5" s="1">
        <v>25605.352743662501</v>
      </c>
      <c r="E5" s="1">
        <v>29104.5147190487</v>
      </c>
      <c r="F5" s="1">
        <v>28722.9979626809</v>
      </c>
      <c r="G5" s="1">
        <v>28863.992350486002</v>
      </c>
      <c r="H5" s="1">
        <v>30143.395533900199</v>
      </c>
      <c r="I5" s="1">
        <v>29305.3802495167</v>
      </c>
      <c r="J5" s="1">
        <v>27239.320119047599</v>
      </c>
      <c r="K5" s="1">
        <v>28056.8849697351</v>
      </c>
      <c r="L5" s="1">
        <v>28030.379730389199</v>
      </c>
    </row>
    <row r="6" spans="1:12" x14ac:dyDescent="0.25">
      <c r="A6" s="1" t="s">
        <v>14</v>
      </c>
      <c r="B6" s="1">
        <v>19772.9686765804</v>
      </c>
      <c r="C6" s="1">
        <v>22423.636292470401</v>
      </c>
      <c r="D6" s="1">
        <v>19623.0504778707</v>
      </c>
      <c r="E6" s="1">
        <v>22379.409861968699</v>
      </c>
      <c r="F6" s="1">
        <v>21251.769898848201</v>
      </c>
      <c r="G6" s="1">
        <v>22041.746440950301</v>
      </c>
      <c r="H6" s="1">
        <v>19281.604814464699</v>
      </c>
      <c r="I6" s="1">
        <v>22245.8916861572</v>
      </c>
      <c r="J6" s="1">
        <v>20399.780282492498</v>
      </c>
      <c r="K6" s="1">
        <v>22187.075600013199</v>
      </c>
      <c r="L6" s="1">
        <v>21090.634402797201</v>
      </c>
    </row>
    <row r="7" spans="1:12" x14ac:dyDescent="0.25">
      <c r="A7" s="1" t="s">
        <v>15</v>
      </c>
      <c r="B7" s="1">
        <v>16846.4236333218</v>
      </c>
      <c r="C7" s="1">
        <v>18846.864776323298</v>
      </c>
      <c r="D7" s="1">
        <v>18862.553688222099</v>
      </c>
      <c r="E7" s="1">
        <v>17367.743018986599</v>
      </c>
      <c r="F7" s="1">
        <v>18272.056956232202</v>
      </c>
      <c r="G7" s="1">
        <v>19127.710883014101</v>
      </c>
      <c r="H7" s="1">
        <v>19057.397480727199</v>
      </c>
      <c r="I7" s="1">
        <v>17769.3099872313</v>
      </c>
      <c r="J7" s="1">
        <v>18351.468190272299</v>
      </c>
      <c r="K7" s="1">
        <v>18545.184229794901</v>
      </c>
      <c r="L7" s="1">
        <v>18275.374102709698</v>
      </c>
    </row>
    <row r="8" spans="1:12" x14ac:dyDescent="0.25">
      <c r="A8" s="1" t="s">
        <v>16</v>
      </c>
      <c r="B8" s="1">
        <v>48559.570078456803</v>
      </c>
      <c r="C8" s="1">
        <v>39275.122418227897</v>
      </c>
      <c r="D8" s="1">
        <v>50878.452094243599</v>
      </c>
      <c r="E8" s="1">
        <v>64039.459179702499</v>
      </c>
      <c r="F8" s="1">
        <v>66448.955926888695</v>
      </c>
      <c r="G8" s="1">
        <v>63477.321413095298</v>
      </c>
      <c r="H8" s="1">
        <v>54501.864298168402</v>
      </c>
      <c r="I8" s="1">
        <v>55705.605477314399</v>
      </c>
      <c r="J8" s="1">
        <v>55655.205891360602</v>
      </c>
      <c r="K8" s="1">
        <v>55994.593754721798</v>
      </c>
      <c r="L8" s="1">
        <v>54272.999020647199</v>
      </c>
    </row>
    <row r="9" spans="1:12" x14ac:dyDescent="0.25">
      <c r="A9" s="1" t="s">
        <v>17</v>
      </c>
      <c r="B9" s="1">
        <v>39654.3124411272</v>
      </c>
      <c r="C9" s="1">
        <v>41438.888351331101</v>
      </c>
      <c r="D9" s="1">
        <v>45526.136127614402</v>
      </c>
      <c r="E9" s="1">
        <v>49717.881233610497</v>
      </c>
      <c r="F9" s="1">
        <v>53880.137616370099</v>
      </c>
      <c r="G9" s="1">
        <v>46896.281441859399</v>
      </c>
      <c r="H9" s="1">
        <v>46834.0034862514</v>
      </c>
      <c r="I9" s="1">
        <v>48205.392938577403</v>
      </c>
      <c r="J9" s="1">
        <v>49942.901659148803</v>
      </c>
      <c r="K9" s="1">
        <v>47962.105925199401</v>
      </c>
      <c r="L9" s="1">
        <v>46667.616504276899</v>
      </c>
    </row>
    <row r="10" spans="1:12" x14ac:dyDescent="0.25">
      <c r="A10" s="1" t="s">
        <v>18</v>
      </c>
      <c r="B10" s="1">
        <v>16183.734402562501</v>
      </c>
      <c r="C10" s="1">
        <v>20629.495628324199</v>
      </c>
      <c r="D10" s="1">
        <v>20573.936243554701</v>
      </c>
      <c r="E10" s="1">
        <v>18880.757465361301</v>
      </c>
      <c r="F10" s="1">
        <v>19571.048162570201</v>
      </c>
      <c r="G10" s="1">
        <v>20385.799448294601</v>
      </c>
      <c r="H10" s="1">
        <v>21745.706095227601</v>
      </c>
      <c r="I10" s="1">
        <v>19982.753891042601</v>
      </c>
      <c r="J10" s="1">
        <v>19948.562762956</v>
      </c>
      <c r="K10" s="1">
        <v>19579.738635764399</v>
      </c>
      <c r="L10" s="1">
        <v>19638.0745582085</v>
      </c>
    </row>
    <row r="11" spans="1:12" x14ac:dyDescent="0.25">
      <c r="A11" s="1" t="s">
        <v>19</v>
      </c>
      <c r="B11" s="1">
        <v>14776.5976532523</v>
      </c>
      <c r="C11" s="1">
        <v>17627.660705364699</v>
      </c>
      <c r="D11" s="1">
        <v>18792.483194160101</v>
      </c>
      <c r="E11" s="1">
        <v>19524.475084412101</v>
      </c>
      <c r="F11" s="1">
        <v>18077.328616375798</v>
      </c>
      <c r="G11" s="1">
        <v>18825.552313381399</v>
      </c>
      <c r="H11" s="1">
        <v>18978.216757742601</v>
      </c>
      <c r="I11" s="1">
        <v>18705.5899951797</v>
      </c>
      <c r="J11" s="1">
        <v>17777.3201079053</v>
      </c>
      <c r="K11" s="1">
        <v>19120.366834087799</v>
      </c>
      <c r="L11" s="1">
        <v>18116.763270190098</v>
      </c>
    </row>
    <row r="12" spans="1:12" x14ac:dyDescent="0.25">
      <c r="A12" s="1" t="s">
        <v>20</v>
      </c>
      <c r="B12" s="1">
        <v>11460.137499447301</v>
      </c>
      <c r="C12" s="1">
        <v>13255.487095745701</v>
      </c>
      <c r="D12" s="1">
        <v>13621.8824790117</v>
      </c>
      <c r="E12" s="1">
        <v>13062.2650301049</v>
      </c>
      <c r="F12" s="1">
        <v>13586.368763198399</v>
      </c>
      <c r="G12" s="1">
        <v>14882.761639370499</v>
      </c>
      <c r="H12" s="1">
        <v>13043.2270294677</v>
      </c>
      <c r="I12" s="1">
        <v>13421.2559178671</v>
      </c>
      <c r="J12" s="1">
        <v>13120.216261010701</v>
      </c>
      <c r="K12" s="1">
        <v>14361.8755102913</v>
      </c>
      <c r="L12" s="1">
        <v>13324.698634939999</v>
      </c>
    </row>
    <row r="13" spans="1:12" x14ac:dyDescent="0.25">
      <c r="A13" s="1" t="s">
        <v>21</v>
      </c>
      <c r="B13" s="1">
        <v>12057.3020352943</v>
      </c>
      <c r="C13" s="1">
        <v>11774.332116473901</v>
      </c>
      <c r="D13" s="1">
        <v>12498.080702696499</v>
      </c>
      <c r="E13" s="1">
        <v>12479.8661470238</v>
      </c>
      <c r="F13" s="1">
        <v>12719.6237890759</v>
      </c>
      <c r="G13" s="1">
        <v>11433.713786509001</v>
      </c>
      <c r="H13" s="1">
        <v>12302.4820384182</v>
      </c>
      <c r="I13" s="1">
        <v>12860.204109193201</v>
      </c>
      <c r="J13" s="1">
        <v>11555.730254620201</v>
      </c>
      <c r="K13" s="1">
        <v>12328.5712523564</v>
      </c>
      <c r="L13" s="1">
        <v>12183.507473969101</v>
      </c>
    </row>
    <row r="14" spans="1:12" x14ac:dyDescent="0.25">
      <c r="A14" s="1" t="s">
        <v>22</v>
      </c>
      <c r="B14" s="1">
        <v>10319.6255361566</v>
      </c>
      <c r="C14" s="1">
        <v>10154.4540325177</v>
      </c>
      <c r="D14" s="1">
        <v>10018.970573762999</v>
      </c>
      <c r="E14" s="1">
        <v>10308.825281310799</v>
      </c>
      <c r="F14" s="1">
        <v>10104.826913135499</v>
      </c>
      <c r="G14" s="1">
        <v>10240.051810286899</v>
      </c>
      <c r="H14" s="1">
        <v>9751.3173952450197</v>
      </c>
      <c r="I14" s="1">
        <v>10178.1330950393</v>
      </c>
      <c r="J14" s="1">
        <v>9945.8955681244006</v>
      </c>
      <c r="K14" s="1">
        <v>9868.0350786176605</v>
      </c>
      <c r="L14" s="1">
        <v>10085.765847438401</v>
      </c>
    </row>
    <row r="15" spans="1:12" x14ac:dyDescent="0.25">
      <c r="A15" s="1" t="s">
        <v>23</v>
      </c>
      <c r="B15" s="1">
        <v>9482.0623137650891</v>
      </c>
      <c r="C15" s="1">
        <v>9148.4852520977402</v>
      </c>
      <c r="D15" s="1">
        <v>9546.6078136649903</v>
      </c>
      <c r="E15" s="1">
        <v>9259.4457193450107</v>
      </c>
      <c r="F15" s="1">
        <v>9594.7967016275707</v>
      </c>
      <c r="G15" s="1">
        <v>9498.5975851581006</v>
      </c>
      <c r="H15" s="1">
        <v>9938.9947952393395</v>
      </c>
      <c r="I15" s="1">
        <v>9357.5518599397601</v>
      </c>
      <c r="J15" s="1">
        <v>9587.4458844853307</v>
      </c>
      <c r="K15" s="1">
        <v>9436.73444464965</v>
      </c>
      <c r="L15" s="1">
        <v>9480.7379532738396</v>
      </c>
    </row>
    <row r="16" spans="1:12" x14ac:dyDescent="0.25">
      <c r="A16" s="1" t="s">
        <v>24</v>
      </c>
      <c r="B16" s="1">
        <v>7519.3970086358204</v>
      </c>
      <c r="C16" s="1">
        <v>7841.7992723418802</v>
      </c>
      <c r="D16" s="1">
        <v>8108.4837960177902</v>
      </c>
      <c r="E16" s="1">
        <v>7645.1171326444401</v>
      </c>
      <c r="F16" s="1">
        <v>7853.2777740636402</v>
      </c>
      <c r="G16" s="1">
        <v>7665.4136878560903</v>
      </c>
      <c r="H16" s="1">
        <v>7923.9088891306501</v>
      </c>
      <c r="I16" s="1">
        <v>8155.3126740795697</v>
      </c>
      <c r="J16" s="1">
        <v>7635.1714513566803</v>
      </c>
      <c r="K16" s="1">
        <v>7528.9343996974203</v>
      </c>
      <c r="L16" s="1">
        <v>7781.8212741396401</v>
      </c>
    </row>
    <row r="17" spans="1:12" x14ac:dyDescent="0.25">
      <c r="A17" s="1" t="s">
        <v>25</v>
      </c>
      <c r="B17" s="1">
        <v>7675.1738295364403</v>
      </c>
      <c r="C17" s="1">
        <v>7415.3873490428396</v>
      </c>
      <c r="D17" s="1">
        <v>7308.88471125261</v>
      </c>
      <c r="E17" s="1">
        <v>7736.5377593342</v>
      </c>
      <c r="F17" s="1">
        <v>7341.5692687821902</v>
      </c>
      <c r="G17" s="1">
        <v>7200.9131223878503</v>
      </c>
      <c r="H17" s="1">
        <v>7264.0848180207004</v>
      </c>
      <c r="I17" s="1">
        <v>7555.73600835664</v>
      </c>
      <c r="J17" s="1">
        <v>7348.8165128249802</v>
      </c>
      <c r="K17" s="1">
        <v>7288.0738167316404</v>
      </c>
      <c r="L17" s="1">
        <v>7409.5830654303099</v>
      </c>
    </row>
    <row r="18" spans="1:12" x14ac:dyDescent="0.25">
      <c r="A18" s="1" t="s">
        <v>26</v>
      </c>
      <c r="B18" s="1">
        <v>6284.3757018050801</v>
      </c>
      <c r="C18" s="1">
        <v>6258.0625744465797</v>
      </c>
      <c r="D18" s="1">
        <v>6786.0669175613002</v>
      </c>
      <c r="E18" s="1">
        <v>6007.5939105069701</v>
      </c>
      <c r="F18" s="1">
        <v>6135.1829656753598</v>
      </c>
      <c r="G18" s="1">
        <v>6475.9943759692396</v>
      </c>
      <c r="H18" s="1">
        <v>6164.5058835419104</v>
      </c>
      <c r="I18" s="1">
        <v>6319.3535091113399</v>
      </c>
      <c r="J18" s="1">
        <v>6534.6378986119298</v>
      </c>
      <c r="K18" s="1">
        <v>6825.55350136583</v>
      </c>
      <c r="L18" s="1">
        <v>6368.8257707297298</v>
      </c>
    </row>
    <row r="19" spans="1:12" x14ac:dyDescent="0.25">
      <c r="A19" s="1" t="s">
        <v>27</v>
      </c>
      <c r="B19" s="1">
        <v>5828.7517476459498</v>
      </c>
      <c r="C19" s="1">
        <v>5900.1891130250997</v>
      </c>
      <c r="D19" s="1">
        <v>6071.0839930356196</v>
      </c>
      <c r="E19" s="1">
        <v>6080.9047484671601</v>
      </c>
      <c r="F19" s="1">
        <v>6681.5791007147</v>
      </c>
      <c r="G19" s="1">
        <v>5759.50619835832</v>
      </c>
      <c r="H19" s="1">
        <v>5969.5325669726499</v>
      </c>
      <c r="I19" s="1">
        <v>5699.7257156408996</v>
      </c>
      <c r="J19" s="1">
        <v>6159.4823325651996</v>
      </c>
      <c r="K19" s="1">
        <v>5902.6829962970196</v>
      </c>
      <c r="L19" s="1">
        <v>5994.3585717275701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Simpleworks Int.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Sancho Fock</dc:creator>
  <cp:lastModifiedBy>Sancho Fock</cp:lastModifiedBy>
  <dcterms:created xsi:type="dcterms:W3CDTF">2016-03-26T13:31:24Z</dcterms:created>
  <dcterms:modified xsi:type="dcterms:W3CDTF">2016-03-26T17:35:18Z</dcterms:modified>
</cp:coreProperties>
</file>